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5" i="1"/>
  <c r="F70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95"/>
  <c r="B176"/>
  <c r="A176"/>
  <c r="L175"/>
  <c r="J175"/>
  <c r="I175"/>
  <c r="H175"/>
  <c r="G175"/>
  <c r="F175"/>
  <c r="B166"/>
  <c r="A166"/>
  <c r="L165"/>
  <c r="L176" s="1"/>
  <c r="J165"/>
  <c r="J176" s="1"/>
  <c r="H176"/>
  <c r="G176"/>
  <c r="B157"/>
  <c r="A157"/>
  <c r="L156"/>
  <c r="J156"/>
  <c r="I156"/>
  <c r="H156"/>
  <c r="G156"/>
  <c r="F156"/>
  <c r="B147"/>
  <c r="A147"/>
  <c r="L146"/>
  <c r="L157" s="1"/>
  <c r="H157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H138"/>
  <c r="F138"/>
  <c r="B119"/>
  <c r="A119"/>
  <c r="L118"/>
  <c r="J118"/>
  <c r="I118"/>
  <c r="H118"/>
  <c r="G118"/>
  <c r="F118"/>
  <c r="B109"/>
  <c r="A109"/>
  <c r="L108"/>
  <c r="L119" s="1"/>
  <c r="H119"/>
  <c r="B100"/>
  <c r="A100"/>
  <c r="L99"/>
  <c r="J99"/>
  <c r="I99"/>
  <c r="H99"/>
  <c r="G99"/>
  <c r="F99"/>
  <c r="B90"/>
  <c r="A90"/>
  <c r="L89"/>
  <c r="L100" s="1"/>
  <c r="J89"/>
  <c r="B81"/>
  <c r="A81"/>
  <c r="L80"/>
  <c r="J80"/>
  <c r="I80"/>
  <c r="H80"/>
  <c r="G80"/>
  <c r="F80"/>
  <c r="B71"/>
  <c r="A71"/>
  <c r="L70"/>
  <c r="L81" s="1"/>
  <c r="J70"/>
  <c r="B62"/>
  <c r="A62"/>
  <c r="L61"/>
  <c r="J61"/>
  <c r="I61"/>
  <c r="H61"/>
  <c r="G61"/>
  <c r="F61"/>
  <c r="B52"/>
  <c r="A52"/>
  <c r="L51"/>
  <c r="L62" s="1"/>
  <c r="J51"/>
  <c r="F51"/>
  <c r="B43"/>
  <c r="A43"/>
  <c r="L42"/>
  <c r="J42"/>
  <c r="I42"/>
  <c r="H42"/>
  <c r="G42"/>
  <c r="F42"/>
  <c r="B33"/>
  <c r="A33"/>
  <c r="L32"/>
  <c r="L43" s="1"/>
  <c r="J32"/>
  <c r="F32"/>
  <c r="B24"/>
  <c r="A24"/>
  <c r="L23"/>
  <c r="J23"/>
  <c r="I23"/>
  <c r="H23"/>
  <c r="G23"/>
  <c r="F23"/>
  <c r="B14"/>
  <c r="A14"/>
  <c r="L13"/>
  <c r="L24" s="1"/>
  <c r="I13"/>
  <c r="F119" l="1"/>
  <c r="G157"/>
  <c r="I176"/>
  <c r="F176"/>
  <c r="G138"/>
  <c r="I138"/>
  <c r="J119"/>
  <c r="I119"/>
  <c r="G119"/>
  <c r="H100"/>
  <c r="J100"/>
  <c r="G100"/>
  <c r="F100"/>
  <c r="J81"/>
  <c r="I81"/>
  <c r="H81"/>
  <c r="G81"/>
  <c r="F81"/>
  <c r="J62"/>
  <c r="H62"/>
  <c r="F62"/>
  <c r="I62"/>
  <c r="G62"/>
  <c r="J43"/>
  <c r="G43"/>
  <c r="I43"/>
  <c r="H43"/>
  <c r="F43"/>
  <c r="J24"/>
  <c r="I24"/>
  <c r="H24"/>
  <c r="G24"/>
  <c r="F24"/>
  <c r="I196" l="1"/>
  <c r="J196"/>
  <c r="H196"/>
  <c r="G196"/>
  <c r="F196"/>
</calcChain>
</file>

<file path=xl/sharedStrings.xml><?xml version="1.0" encoding="utf-8"?>
<sst xmlns="http://schemas.openxmlformats.org/spreadsheetml/2006/main" count="277" uniqueCount="89">
  <si>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</si>
  <si>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</si>
  <si>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</si>
  <si>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</si>
  <si>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</si>
  <si>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</si>
  <si>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</si>
  <si>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</si>
  <si>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</si>
  <si>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</si>
  <si>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</si>
  <si>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</si>
  <si>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</si>
  <si>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</si>
  <si>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</si>
  <si>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</si>
  <si>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</si>
  <si>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</si>
  <si>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</si>
  <si>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</si>
  <si>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</si>
  <si>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</si>
  <si>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</si>
  <si>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</si>
  <si>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</si>
  <si>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</si>
  <si>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</si>
  <si>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</si>
  <si>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</si>
  <si>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</si>
  <si>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</si>
  <si>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</si>
  <si>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</si>
  <si>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</si>
  <si>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</si>
  <si>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</si>
  <si>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</si>
  <si>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</si>
  <si>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</si>
  <si>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 Домашка</t>
  </si>
  <si>
    <t>Каша гречневая рассыпчатая</t>
  </si>
  <si>
    <t>Хлеб пшеничный</t>
  </si>
  <si>
    <t>ПР</t>
  </si>
  <si>
    <t>Закуски</t>
  </si>
  <si>
    <t>Икра кабачковая</t>
  </si>
  <si>
    <t>Чай с сахаром</t>
  </si>
  <si>
    <t>Итого</t>
  </si>
  <si>
    <t>Какао с молоком</t>
  </si>
  <si>
    <t>Яблоко</t>
  </si>
  <si>
    <t>закуски</t>
  </si>
  <si>
    <t>Бутерброд с сыром</t>
  </si>
  <si>
    <t>Жаркое из птицы</t>
  </si>
  <si>
    <t>Воробьев В.П.</t>
  </si>
  <si>
    <t>директор ООО ККДП</t>
  </si>
  <si>
    <t>Печенье</t>
  </si>
  <si>
    <t>Бутерброд с повидлом</t>
  </si>
  <si>
    <t>Компот из смеси сухофруктов</t>
  </si>
  <si>
    <t>Кисель</t>
  </si>
  <si>
    <t>Каша вязкая  молочная из риса и пшена</t>
  </si>
  <si>
    <t>883 Акт</t>
  </si>
  <si>
    <t>Напиток из плодов шиповника</t>
  </si>
  <si>
    <t>Каша вязкая  молочная пшенная</t>
  </si>
  <si>
    <t>200/5</t>
  </si>
  <si>
    <t>202/309</t>
  </si>
  <si>
    <t>Котлета из мяса с соусом</t>
  </si>
  <si>
    <t>Салат из квашеной капусты</t>
  </si>
  <si>
    <t>47/Акт</t>
  </si>
  <si>
    <t>883/Акт</t>
  </si>
  <si>
    <t>295/Акт</t>
  </si>
  <si>
    <t>Икра морковная</t>
  </si>
  <si>
    <t>Птица тушеная  в сметанном соусе</t>
  </si>
  <si>
    <t>290/Акт</t>
  </si>
  <si>
    <t>302/171</t>
  </si>
  <si>
    <t>Котлеты"Московские" с соусом</t>
  </si>
  <si>
    <t>Птица тушеная в томатном соусе</t>
  </si>
  <si>
    <t>Ежики из мяса  с соусом</t>
  </si>
  <si>
    <t>13,2</t>
  </si>
  <si>
    <t>75.6</t>
  </si>
  <si>
    <t>75,6</t>
  </si>
  <si>
    <t>Салат Светофор</t>
  </si>
  <si>
    <t>37/АКТ</t>
  </si>
  <si>
    <t>290/ Акт</t>
  </si>
  <si>
    <t>18,7</t>
  </si>
  <si>
    <t>67,0</t>
  </si>
  <si>
    <t>574,0</t>
  </si>
  <si>
    <t>15,8</t>
  </si>
  <si>
    <t>Макаронные изделия отварные с маслом растительным</t>
  </si>
  <si>
    <t>Рис отварной с маслом сливочным</t>
  </si>
  <si>
    <t>Каша молочная геркулесовая с  маслом сливочным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</si>
</sst>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6" fontId="4" fillId="0" borderId="0" xfId="0" applyNumberFormat="1" applyFont="1"/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0" borderId="2" xfId="0" applyFont="1" applyBorder="1" applyAlignment="1">
      <alignment horizontal="center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0" borderId="1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6"/>
  <sheetViews>
    <sheetView tabSelected="1" zoomScale="106" zoomScaleNormal="106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I158" sqref="I158:I16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53</v>
      </c>
      <c r="I1" s="70"/>
      <c r="J1" s="70"/>
      <c r="K1" s="70"/>
    </row>
    <row r="2" spans="1:13" ht="18">
      <c r="A2" s="35" t="s">
        <v>6</v>
      </c>
      <c r="C2" s="2"/>
      <c r="G2" s="2" t="s">
        <v>18</v>
      </c>
      <c r="H2" s="70" t="s">
        <v>52</v>
      </c>
      <c r="I2" s="70"/>
      <c r="J2" s="70"/>
      <c r="K2" s="70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3">
      <c r="C4" s="2"/>
      <c r="D4" s="4"/>
      <c r="H4" s="47" t="s">
        <v>36</v>
      </c>
      <c r="I4" s="47" t="s">
        <v>37</v>
      </c>
      <c r="J4" s="47" t="s">
        <v>38</v>
      </c>
    </row>
    <row r="5" spans="1:13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3" ht="15.75" thickBot="1">
      <c r="A6" s="20">
        <v>1</v>
      </c>
      <c r="B6" s="21">
        <v>1</v>
      </c>
      <c r="C6" s="22" t="s">
        <v>20</v>
      </c>
      <c r="D6" s="6" t="s">
        <v>43</v>
      </c>
      <c r="E6" s="42" t="s">
        <v>50</v>
      </c>
      <c r="F6" s="43">
        <v>60</v>
      </c>
      <c r="G6" s="43">
        <v>3.65</v>
      </c>
      <c r="H6" s="43">
        <v>6.22</v>
      </c>
      <c r="I6" s="43">
        <v>9.69</v>
      </c>
      <c r="J6" s="43">
        <v>101.12</v>
      </c>
      <c r="K6" s="44">
        <v>3</v>
      </c>
      <c r="L6" s="40"/>
      <c r="M6" s="52"/>
    </row>
    <row r="7" spans="1:13" ht="15">
      <c r="A7" s="23"/>
      <c r="B7" s="15"/>
      <c r="C7" s="11"/>
      <c r="D7" s="51" t="s">
        <v>21</v>
      </c>
      <c r="E7" s="39" t="s">
        <v>61</v>
      </c>
      <c r="F7" s="40" t="s">
        <v>62</v>
      </c>
      <c r="G7" s="40">
        <v>8.08</v>
      </c>
      <c r="H7" s="40">
        <v>11.4</v>
      </c>
      <c r="I7" s="40">
        <v>36.61</v>
      </c>
      <c r="J7" s="40">
        <v>282.33</v>
      </c>
      <c r="K7" s="41">
        <v>173</v>
      </c>
      <c r="L7" s="43"/>
    </row>
    <row r="8" spans="1:13" ht="1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3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3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>
      <c r="A13" s="24"/>
      <c r="B13" s="17"/>
      <c r="C13" s="8"/>
      <c r="D13" s="18" t="s">
        <v>33</v>
      </c>
      <c r="E13" s="9"/>
      <c r="F13" s="19">
        <v>505</v>
      </c>
      <c r="G13" s="19">
        <v>19.05</v>
      </c>
      <c r="H13" s="19">
        <v>19.27</v>
      </c>
      <c r="I13" s="19">
        <f t="shared" ref="I13" si="0">SUM(I6:I12)</f>
        <v>83.399999999999991</v>
      </c>
      <c r="J13" s="19">
        <v>587.29999999999995</v>
      </c>
      <c r="K13" s="25"/>
      <c r="L13" s="19">
        <f t="shared" ref="L13" si="1">SUM(L6:L12)</f>
        <v>0</v>
      </c>
    </row>
    <row r="14" spans="1:13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3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3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83.399999999999991</v>
      </c>
      <c r="J24" s="32">
        <f t="shared" si="4"/>
        <v>587.29999999999995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6" t="s">
        <v>26</v>
      </c>
      <c r="E25" s="42" t="s">
        <v>54</v>
      </c>
      <c r="F25" s="43">
        <v>60</v>
      </c>
      <c r="G25" s="43">
        <v>1.32</v>
      </c>
      <c r="H25" s="43">
        <v>1.62</v>
      </c>
      <c r="I25" s="43">
        <v>19.239999999999998</v>
      </c>
      <c r="J25" s="43">
        <v>163.62</v>
      </c>
      <c r="K25" s="41" t="s">
        <v>42</v>
      </c>
      <c r="L25" s="40"/>
    </row>
    <row r="26" spans="1:12" ht="15.75" thickBot="1">
      <c r="A26" s="14"/>
      <c r="B26" s="15"/>
      <c r="C26" s="11"/>
      <c r="D26" s="5" t="s">
        <v>21</v>
      </c>
      <c r="E26" s="39" t="s">
        <v>74</v>
      </c>
      <c r="F26" s="40">
        <v>150</v>
      </c>
      <c r="G26" s="40">
        <v>6.53</v>
      </c>
      <c r="H26" s="40">
        <v>6.15</v>
      </c>
      <c r="I26" s="40">
        <v>13.2</v>
      </c>
      <c r="J26" s="40">
        <v>100.76</v>
      </c>
      <c r="K26" s="60" t="s">
        <v>81</v>
      </c>
      <c r="L26" s="43"/>
    </row>
    <row r="27" spans="1:12" ht="15">
      <c r="A27" s="14"/>
      <c r="B27" s="15"/>
      <c r="C27" s="11"/>
      <c r="D27" s="5" t="s">
        <v>29</v>
      </c>
      <c r="E27" s="42" t="s">
        <v>40</v>
      </c>
      <c r="F27" s="43">
        <v>150</v>
      </c>
      <c r="G27" s="43">
        <v>5.01</v>
      </c>
      <c r="H27" s="43">
        <v>6.09</v>
      </c>
      <c r="I27" s="43">
        <v>24.56</v>
      </c>
      <c r="J27" s="43">
        <v>110.75</v>
      </c>
      <c r="K27" s="59" t="s">
        <v>72</v>
      </c>
      <c r="L27" s="43"/>
    </row>
    <row r="28" spans="1:12" ht="15">
      <c r="A28" s="14"/>
      <c r="B28" s="15"/>
      <c r="C28" s="11"/>
      <c r="D28" s="7" t="s">
        <v>22</v>
      </c>
      <c r="E28" s="42" t="s">
        <v>45</v>
      </c>
      <c r="F28" s="43">
        <v>200</v>
      </c>
      <c r="G28" s="43">
        <v>3.26</v>
      </c>
      <c r="H28" s="43">
        <v>1.25</v>
      </c>
      <c r="I28" s="43">
        <v>8.23</v>
      </c>
      <c r="J28" s="43">
        <v>106</v>
      </c>
      <c r="K28" s="44">
        <v>376</v>
      </c>
      <c r="L28" s="43"/>
    </row>
    <row r="29" spans="1:12" ht="15">
      <c r="A29" s="14"/>
      <c r="B29" s="15"/>
      <c r="C29" s="11"/>
      <c r="D29" s="7" t="s">
        <v>23</v>
      </c>
      <c r="E29" s="42" t="s">
        <v>41</v>
      </c>
      <c r="F29" s="43">
        <v>30</v>
      </c>
      <c r="G29" s="43">
        <v>2.4300000000000002</v>
      </c>
      <c r="H29" s="43">
        <v>0.3</v>
      </c>
      <c r="I29" s="43">
        <v>14.64</v>
      </c>
      <c r="J29" s="43">
        <v>81.02</v>
      </c>
      <c r="K29" s="44" t="s">
        <v>42</v>
      </c>
      <c r="L29" s="43"/>
    </row>
    <row r="30" spans="1:12" ht="15.75" thickBot="1">
      <c r="A30" s="14"/>
      <c r="B30" s="15"/>
      <c r="C30" s="11"/>
      <c r="D30" s="7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5"/>
      <c r="E31" s="39"/>
      <c r="F31" s="40"/>
      <c r="G31" s="40"/>
      <c r="H31" s="40"/>
      <c r="I31" s="40"/>
      <c r="J31" s="40"/>
      <c r="K31" s="41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v>18.600000000000001</v>
      </c>
      <c r="H32" s="19">
        <v>15.4</v>
      </c>
      <c r="I32" s="19">
        <v>79.8</v>
      </c>
      <c r="J32" s="19">
        <f t="shared" ref="J32:L32" si="6">SUM(J25:J31)</f>
        <v>562.15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 t="s">
        <v>46</v>
      </c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thickBo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590</v>
      </c>
      <c r="G43" s="32">
        <f t="shared" ref="G43" si="11">G32+G42</f>
        <v>18.600000000000001</v>
      </c>
      <c r="H43" s="32">
        <f t="shared" ref="H43" si="12">H32+H42</f>
        <v>15.4</v>
      </c>
      <c r="I43" s="32">
        <f t="shared" ref="I43" si="13">I32+I42</f>
        <v>79.8</v>
      </c>
      <c r="J43" s="32">
        <f t="shared" ref="J43:L43" si="14">J32+J42</f>
        <v>562.15</v>
      </c>
      <c r="K43" s="32"/>
      <c r="L43" s="32">
        <f t="shared" si="14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7" t="s">
        <v>26</v>
      </c>
      <c r="E44" s="42" t="s">
        <v>65</v>
      </c>
      <c r="F44" s="43">
        <v>60</v>
      </c>
      <c r="G44" s="43">
        <v>0.95</v>
      </c>
      <c r="H44" s="43">
        <v>3.06</v>
      </c>
      <c r="I44" s="43">
        <v>4.5</v>
      </c>
      <c r="J44" s="43">
        <v>47.14</v>
      </c>
      <c r="K44" s="44" t="s">
        <v>66</v>
      </c>
      <c r="L44" s="40"/>
    </row>
    <row r="45" spans="1:12" ht="15">
      <c r="A45" s="23"/>
      <c r="B45" s="15"/>
      <c r="C45" s="11"/>
      <c r="D45" s="5" t="s">
        <v>21</v>
      </c>
      <c r="E45" s="39" t="s">
        <v>51</v>
      </c>
      <c r="F45" s="40">
        <v>200</v>
      </c>
      <c r="G45" s="40">
        <v>10.199999999999999</v>
      </c>
      <c r="H45" s="40">
        <v>13.3</v>
      </c>
      <c r="I45" s="40">
        <v>30.9</v>
      </c>
      <c r="J45" s="40">
        <v>301.48</v>
      </c>
      <c r="K45" s="41">
        <v>259</v>
      </c>
      <c r="L45" s="43"/>
    </row>
    <row r="46" spans="1:12" ht="1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67</v>
      </c>
      <c r="L46" s="43"/>
    </row>
    <row r="47" spans="1:12" ht="15">
      <c r="A47" s="23"/>
      <c r="B47" s="15"/>
      <c r="C47" s="11"/>
      <c r="D47" s="7" t="s">
        <v>23</v>
      </c>
      <c r="E47" s="7" t="s">
        <v>23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42</v>
      </c>
      <c r="L47" s="43"/>
    </row>
    <row r="48" spans="1:12" ht="15">
      <c r="A48" s="23"/>
      <c r="B48" s="15"/>
      <c r="C48" s="11"/>
      <c r="D48" s="7"/>
      <c r="E48" s="7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v>19.2</v>
      </c>
      <c r="H51" s="19">
        <v>19.399999999999999</v>
      </c>
      <c r="I51" s="19">
        <v>73.5</v>
      </c>
      <c r="J51" s="19">
        <f t="shared" ref="J51:L51" si="15">SUM(J44:J50)</f>
        <v>585.73</v>
      </c>
      <c r="K51" s="25"/>
      <c r="L51" s="19">
        <f t="shared" si="15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6">SUM(G52:G60)</f>
        <v>0</v>
      </c>
      <c r="H61" s="19">
        <f t="shared" ref="H61" si="17">SUM(H52:H60)</f>
        <v>0</v>
      </c>
      <c r="I61" s="19">
        <f t="shared" ref="I61" si="18">SUM(I52:I60)</f>
        <v>0</v>
      </c>
      <c r="J61" s="19">
        <f t="shared" ref="J61:L61" si="19">SUM(J52:J60)</f>
        <v>0</v>
      </c>
      <c r="K61" s="25"/>
      <c r="L61" s="19">
        <f t="shared" si="19"/>
        <v>0</v>
      </c>
    </row>
    <row r="62" spans="1:12" ht="15.75" customHeight="1" thickBo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500</v>
      </c>
      <c r="G62" s="32">
        <f t="shared" ref="G62" si="20">G51+G61</f>
        <v>19.2</v>
      </c>
      <c r="H62" s="32">
        <f t="shared" ref="H62" si="21">H51+H61</f>
        <v>19.399999999999999</v>
      </c>
      <c r="I62" s="32">
        <f t="shared" ref="I62" si="22">I51+I61</f>
        <v>73.5</v>
      </c>
      <c r="J62" s="32">
        <f t="shared" ref="J62:L62" si="23">J51+J61</f>
        <v>585.73</v>
      </c>
      <c r="K62" s="32"/>
      <c r="L62" s="32">
        <f t="shared" si="23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6" t="s">
        <v>26</v>
      </c>
      <c r="E63" s="42" t="s">
        <v>44</v>
      </c>
      <c r="F63" s="43">
        <v>60</v>
      </c>
      <c r="G63" s="43">
        <v>1.64</v>
      </c>
      <c r="H63" s="43">
        <v>7.1</v>
      </c>
      <c r="I63" s="43">
        <v>8.73</v>
      </c>
      <c r="J63" s="43">
        <v>80.28</v>
      </c>
      <c r="K63" s="44" t="s">
        <v>42</v>
      </c>
      <c r="L63" s="40"/>
    </row>
    <row r="64" spans="1:12" ht="15">
      <c r="A64" s="23"/>
      <c r="B64" s="15"/>
      <c r="C64" s="11"/>
      <c r="D64" s="5" t="s">
        <v>21</v>
      </c>
      <c r="E64" s="39" t="s">
        <v>75</v>
      </c>
      <c r="F64" s="40">
        <v>150</v>
      </c>
      <c r="G64" s="40">
        <v>9.9</v>
      </c>
      <c r="H64" s="40">
        <v>7.15</v>
      </c>
      <c r="I64" s="53">
        <v>15.1</v>
      </c>
      <c r="J64" s="40">
        <v>169.4</v>
      </c>
      <c r="K64" s="41" t="s">
        <v>68</v>
      </c>
      <c r="L64" s="43"/>
    </row>
    <row r="65" spans="1:12" ht="15">
      <c r="A65" s="23"/>
      <c r="B65" s="15"/>
      <c r="C65" s="11"/>
      <c r="D65" s="6" t="s">
        <v>29</v>
      </c>
      <c r="E65" s="55" t="s">
        <v>86</v>
      </c>
      <c r="F65" s="43">
        <v>150</v>
      </c>
      <c r="G65" s="43">
        <v>4.5199999999999996</v>
      </c>
      <c r="H65" s="43">
        <v>4.5199999999999996</v>
      </c>
      <c r="I65" s="43">
        <v>17.350000000000001</v>
      </c>
      <c r="J65" s="43">
        <v>168.45</v>
      </c>
      <c r="K65" s="59" t="s">
        <v>63</v>
      </c>
      <c r="L65" s="43"/>
    </row>
    <row r="66" spans="1:12" ht="15">
      <c r="A66" s="23"/>
      <c r="B66" s="15"/>
      <c r="C66" s="11"/>
      <c r="D66" s="7" t="s">
        <v>22</v>
      </c>
      <c r="E66" s="42" t="s">
        <v>60</v>
      </c>
      <c r="F66" s="43">
        <v>200</v>
      </c>
      <c r="G66" s="43">
        <v>0.68</v>
      </c>
      <c r="H66" s="43">
        <v>0.28000000000000003</v>
      </c>
      <c r="I66" s="43">
        <v>20.76</v>
      </c>
      <c r="J66" s="43">
        <v>88.2</v>
      </c>
      <c r="K66" s="44">
        <v>388</v>
      </c>
      <c r="L66" s="43"/>
    </row>
    <row r="67" spans="1:12" ht="15">
      <c r="A67" s="23"/>
      <c r="B67" s="15"/>
      <c r="C67" s="11"/>
      <c r="D67" s="7" t="s">
        <v>23</v>
      </c>
      <c r="E67" s="42" t="s">
        <v>41</v>
      </c>
      <c r="F67" s="43">
        <v>30</v>
      </c>
      <c r="G67" s="43">
        <v>2.4300000000000002</v>
      </c>
      <c r="H67" s="43">
        <v>0.3</v>
      </c>
      <c r="I67" s="43">
        <v>14.64</v>
      </c>
      <c r="J67" s="43">
        <v>81.02</v>
      </c>
      <c r="K67" s="44" t="s">
        <v>42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F63+F64+F65+F66+F67</f>
        <v>590</v>
      </c>
      <c r="G70" s="19">
        <v>19.2</v>
      </c>
      <c r="H70" s="19">
        <v>19.399999999999999</v>
      </c>
      <c r="I70" s="19">
        <v>76.599999999999994</v>
      </c>
      <c r="J70" s="19">
        <f t="shared" ref="J70:L70" si="24">SUM(J63:J69)</f>
        <v>587.35</v>
      </c>
      <c r="K70" s="25"/>
      <c r="L70" s="19">
        <f t="shared" si="24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5">SUM(G71:G79)</f>
        <v>0</v>
      </c>
      <c r="H80" s="19">
        <f t="shared" ref="H80" si="26">SUM(H71:H79)</f>
        <v>0</v>
      </c>
      <c r="I80" s="19">
        <f t="shared" ref="I80" si="27">SUM(I71:I79)</f>
        <v>0</v>
      </c>
      <c r="J80" s="19">
        <f t="shared" ref="J80:L80" si="28">SUM(J71:J79)</f>
        <v>0</v>
      </c>
      <c r="K80" s="25"/>
      <c r="L80" s="19">
        <f t="shared" si="28"/>
        <v>0</v>
      </c>
    </row>
    <row r="81" spans="1:12" ht="15.75" customHeight="1" thickBo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590</v>
      </c>
      <c r="G81" s="32">
        <f t="shared" ref="G81" si="29">G70+G80</f>
        <v>19.2</v>
      </c>
      <c r="H81" s="32">
        <f t="shared" ref="H81" si="30">H70+H80</f>
        <v>19.399999999999999</v>
      </c>
      <c r="I81" s="32">
        <f t="shared" ref="I81" si="31">I70+I80</f>
        <v>76.599999999999994</v>
      </c>
      <c r="J81" s="32">
        <f t="shared" ref="J81:L81" si="32">J70+J80</f>
        <v>587.35</v>
      </c>
      <c r="K81" s="32"/>
      <c r="L81" s="32">
        <f t="shared" si="32"/>
        <v>0</v>
      </c>
    </row>
    <row r="82" spans="1:12" ht="15.75" thickBot="1">
      <c r="A82" s="20">
        <v>1</v>
      </c>
      <c r="B82" s="21">
        <v>5</v>
      </c>
      <c r="C82" s="22" t="s">
        <v>20</v>
      </c>
      <c r="D82" s="6" t="s">
        <v>26</v>
      </c>
      <c r="E82" s="42" t="s">
        <v>69</v>
      </c>
      <c r="F82" s="43">
        <v>60</v>
      </c>
      <c r="G82" s="43">
        <v>1.01</v>
      </c>
      <c r="H82" s="43">
        <v>4.5599999999999996</v>
      </c>
      <c r="I82" s="43">
        <v>6.03</v>
      </c>
      <c r="J82" s="43">
        <v>69.2</v>
      </c>
      <c r="K82" s="44">
        <v>75</v>
      </c>
      <c r="L82" s="40"/>
    </row>
    <row r="83" spans="1:12" ht="15">
      <c r="A83" s="23"/>
      <c r="B83" s="15"/>
      <c r="C83" s="11"/>
      <c r="D83" s="5" t="s">
        <v>21</v>
      </c>
      <c r="E83" s="39" t="s">
        <v>70</v>
      </c>
      <c r="F83" s="40">
        <v>150</v>
      </c>
      <c r="G83" s="40">
        <v>6.53</v>
      </c>
      <c r="H83" s="40">
        <v>6.15</v>
      </c>
      <c r="I83" s="54" t="s">
        <v>76</v>
      </c>
      <c r="J83" s="40">
        <v>100.76</v>
      </c>
      <c r="K83" s="41" t="s">
        <v>71</v>
      </c>
      <c r="L83" s="43"/>
    </row>
    <row r="84" spans="1:12" ht="15">
      <c r="A84" s="23"/>
      <c r="B84" s="15"/>
      <c r="C84" s="11"/>
      <c r="D84" s="7" t="s">
        <v>29</v>
      </c>
      <c r="E84" s="55" t="s">
        <v>87</v>
      </c>
      <c r="F84" s="43">
        <v>150</v>
      </c>
      <c r="G84" s="43">
        <v>5.53</v>
      </c>
      <c r="H84" s="43">
        <v>4.32</v>
      </c>
      <c r="I84" s="43">
        <v>33.6</v>
      </c>
      <c r="J84" s="43">
        <v>202.96</v>
      </c>
      <c r="K84" s="44">
        <v>304</v>
      </c>
      <c r="L84" s="43"/>
    </row>
    <row r="85" spans="1:12" ht="15">
      <c r="A85" s="23"/>
      <c r="B85" s="15"/>
      <c r="C85" s="11"/>
      <c r="D85" s="7" t="s">
        <v>30</v>
      </c>
      <c r="E85" s="42" t="s">
        <v>45</v>
      </c>
      <c r="F85" s="43">
        <v>200</v>
      </c>
      <c r="G85" s="43">
        <v>3.26</v>
      </c>
      <c r="H85" s="43">
        <v>1.25</v>
      </c>
      <c r="I85" s="43">
        <v>8.23</v>
      </c>
      <c r="J85" s="43">
        <v>106</v>
      </c>
      <c r="K85" s="44">
        <v>376</v>
      </c>
      <c r="L85" s="43"/>
    </row>
    <row r="86" spans="1:12" ht="15">
      <c r="A86" s="23"/>
      <c r="B86" s="15"/>
      <c r="C86" s="11"/>
      <c r="D86" s="7" t="s">
        <v>23</v>
      </c>
      <c r="E86" s="42" t="s">
        <v>41</v>
      </c>
      <c r="F86" s="43">
        <v>30</v>
      </c>
      <c r="G86" s="43">
        <v>2.4300000000000002</v>
      </c>
      <c r="H86" s="43">
        <v>0.3</v>
      </c>
      <c r="I86" s="43">
        <v>14.64</v>
      </c>
      <c r="J86" s="43">
        <v>81.02</v>
      </c>
      <c r="K86" s="44" t="s">
        <v>42</v>
      </c>
      <c r="L86" s="43"/>
    </row>
    <row r="87" spans="1:12" ht="15">
      <c r="A87" s="23"/>
      <c r="B87" s="15"/>
      <c r="C87" s="11"/>
      <c r="D87" s="7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v>590</v>
      </c>
      <c r="G89" s="19">
        <v>18.8</v>
      </c>
      <c r="H89" s="19">
        <v>16.600000000000001</v>
      </c>
      <c r="I89" s="56" t="s">
        <v>77</v>
      </c>
      <c r="J89" s="19">
        <f t="shared" ref="J89:L89" si="33">SUM(J82:J88)</f>
        <v>559.94000000000005</v>
      </c>
      <c r="K89" s="25"/>
      <c r="L89" s="19">
        <f t="shared" si="33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4">SUM(G90:G98)</f>
        <v>0</v>
      </c>
      <c r="H99" s="19">
        <f t="shared" ref="H99" si="35">SUM(H90:H98)</f>
        <v>0</v>
      </c>
      <c r="I99" s="19">
        <f t="shared" ref="I99" si="36">SUM(I90:I98)</f>
        <v>0</v>
      </c>
      <c r="J99" s="19">
        <f t="shared" ref="J99:L99" si="37">SUM(J90:J98)</f>
        <v>0</v>
      </c>
      <c r="K99" s="25"/>
      <c r="L99" s="19">
        <f t="shared" si="37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590</v>
      </c>
      <c r="G100" s="32">
        <f t="shared" ref="G100" si="38">G89+G99</f>
        <v>18.8</v>
      </c>
      <c r="H100" s="32">
        <f t="shared" ref="H100" si="39">H89+H99</f>
        <v>16.600000000000001</v>
      </c>
      <c r="I100" s="57" t="s">
        <v>78</v>
      </c>
      <c r="J100" s="32">
        <f t="shared" ref="J100:L100" si="40">J89+J99</f>
        <v>559.94000000000005</v>
      </c>
      <c r="K100" s="32"/>
      <c r="L100" s="32">
        <f t="shared" si="40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6" t="s">
        <v>49</v>
      </c>
      <c r="E101" s="42" t="s">
        <v>55</v>
      </c>
      <c r="F101" s="43">
        <v>60</v>
      </c>
      <c r="G101" s="43">
        <v>2.15</v>
      </c>
      <c r="H101" s="43">
        <v>6.24</v>
      </c>
      <c r="I101" s="43">
        <v>5.54</v>
      </c>
      <c r="J101" s="43">
        <v>110.12</v>
      </c>
      <c r="K101" s="44">
        <v>2</v>
      </c>
      <c r="L101" s="40"/>
    </row>
    <row r="102" spans="1:12" ht="15">
      <c r="A102" s="23"/>
      <c r="B102" s="15"/>
      <c r="C102" s="11"/>
      <c r="D102" s="5" t="s">
        <v>21</v>
      </c>
      <c r="E102" s="39" t="s">
        <v>88</v>
      </c>
      <c r="F102" s="58" t="s">
        <v>62</v>
      </c>
      <c r="G102" s="40">
        <v>7.84</v>
      </c>
      <c r="H102" s="40">
        <v>8.41</v>
      </c>
      <c r="I102" s="40">
        <v>45.64</v>
      </c>
      <c r="J102" s="40">
        <v>282.54000000000002</v>
      </c>
      <c r="K102" s="41">
        <v>173</v>
      </c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v>500</v>
      </c>
      <c r="G108" s="19">
        <v>16.45</v>
      </c>
      <c r="H108" s="19">
        <v>17.260000000000002</v>
      </c>
      <c r="I108" s="19">
        <v>75.31</v>
      </c>
      <c r="J108" s="19">
        <v>587.29999999999995</v>
      </c>
      <c r="K108" s="25"/>
      <c r="L108" s="19">
        <f t="shared" ref="L108" si="41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2">SUM(G109:G117)</f>
        <v>0</v>
      </c>
      <c r="H118" s="19">
        <f t="shared" si="42"/>
        <v>0</v>
      </c>
      <c r="I118" s="19">
        <f t="shared" si="42"/>
        <v>0</v>
      </c>
      <c r="J118" s="19">
        <f t="shared" si="42"/>
        <v>0</v>
      </c>
      <c r="K118" s="25"/>
      <c r="L118" s="19">
        <f t="shared" ref="L118" si="43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500</v>
      </c>
      <c r="G119" s="32">
        <f t="shared" ref="G119" si="44">G108+G118</f>
        <v>16.45</v>
      </c>
      <c r="H119" s="32">
        <f t="shared" ref="H119" si="45">H108+H118</f>
        <v>17.260000000000002</v>
      </c>
      <c r="I119" s="32">
        <f t="shared" ref="I119" si="46">I108+I118</f>
        <v>75.31</v>
      </c>
      <c r="J119" s="32">
        <f t="shared" ref="J119:L119" si="47">J108+J118</f>
        <v>587.29999999999995</v>
      </c>
      <c r="K119" s="32"/>
      <c r="L119" s="32">
        <f t="shared" si="47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6" t="s">
        <v>26</v>
      </c>
      <c r="E120" s="55" t="s">
        <v>79</v>
      </c>
      <c r="F120" s="43">
        <v>60</v>
      </c>
      <c r="G120" s="43">
        <v>1.18</v>
      </c>
      <c r="H120" s="43">
        <v>3.14</v>
      </c>
      <c r="I120" s="43">
        <v>6</v>
      </c>
      <c r="J120" s="43">
        <v>56.52</v>
      </c>
      <c r="K120" s="59" t="s">
        <v>80</v>
      </c>
      <c r="L120" s="40"/>
    </row>
    <row r="121" spans="1:12" ht="15.75" thickBot="1">
      <c r="A121" s="14"/>
      <c r="B121" s="15"/>
      <c r="C121" s="11"/>
      <c r="D121" s="5" t="s">
        <v>21</v>
      </c>
      <c r="E121" s="39" t="s">
        <v>73</v>
      </c>
      <c r="F121" s="40">
        <v>150</v>
      </c>
      <c r="G121" s="40">
        <v>9.08</v>
      </c>
      <c r="H121" s="40">
        <v>10.8</v>
      </c>
      <c r="I121" s="40">
        <v>4.17</v>
      </c>
      <c r="J121" s="40">
        <v>113.7</v>
      </c>
      <c r="K121" s="41">
        <v>270</v>
      </c>
      <c r="L121" s="43"/>
    </row>
    <row r="122" spans="1:12" ht="15">
      <c r="A122" s="14"/>
      <c r="B122" s="15"/>
      <c r="C122" s="11"/>
      <c r="D122" s="5" t="s">
        <v>29</v>
      </c>
      <c r="E122" s="64" t="s">
        <v>87</v>
      </c>
      <c r="F122" s="43">
        <v>150</v>
      </c>
      <c r="G122" s="43">
        <v>5.53</v>
      </c>
      <c r="H122" s="43">
        <v>4.32</v>
      </c>
      <c r="I122" s="43">
        <v>33.6</v>
      </c>
      <c r="J122" s="43">
        <v>202.96</v>
      </c>
      <c r="K122" s="44">
        <v>304</v>
      </c>
      <c r="L122" s="43"/>
    </row>
    <row r="123" spans="1:12" ht="15">
      <c r="A123" s="14"/>
      <c r="B123" s="15"/>
      <c r="C123" s="11"/>
      <c r="D123" s="7" t="s">
        <v>22</v>
      </c>
      <c r="E123" s="42" t="s">
        <v>56</v>
      </c>
      <c r="F123" s="43">
        <v>200</v>
      </c>
      <c r="G123" s="43">
        <v>0.66</v>
      </c>
      <c r="H123" s="43">
        <v>0.09</v>
      </c>
      <c r="I123" s="43">
        <v>25</v>
      </c>
      <c r="J123" s="43">
        <v>132.80000000000001</v>
      </c>
      <c r="K123" s="44">
        <v>349</v>
      </c>
      <c r="L123" s="43"/>
    </row>
    <row r="124" spans="1:12" ht="15">
      <c r="A124" s="14"/>
      <c r="B124" s="15"/>
      <c r="C124" s="11"/>
      <c r="D124" s="7" t="s">
        <v>23</v>
      </c>
      <c r="E124" s="42" t="s">
        <v>41</v>
      </c>
      <c r="F124" s="43">
        <v>30</v>
      </c>
      <c r="G124" s="43">
        <v>2.4300000000000002</v>
      </c>
      <c r="H124" s="43">
        <v>0.3</v>
      </c>
      <c r="I124" s="43">
        <v>14.64</v>
      </c>
      <c r="J124" s="43">
        <v>81.02</v>
      </c>
      <c r="K124" s="44" t="s">
        <v>42</v>
      </c>
      <c r="L124" s="43"/>
    </row>
    <row r="125" spans="1:12" ht="15">
      <c r="A125" s="14"/>
      <c r="B125" s="15"/>
      <c r="C125" s="11"/>
      <c r="D125" s="7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v>590</v>
      </c>
      <c r="G127" s="19">
        <v>18.899999999999999</v>
      </c>
      <c r="H127" s="61" t="s">
        <v>82</v>
      </c>
      <c r="I127" s="19">
        <v>83.4</v>
      </c>
      <c r="J127" s="19">
        <f t="shared" ref="J127" si="48">SUM(J120:J126)</f>
        <v>587</v>
      </c>
      <c r="K127" s="25"/>
      <c r="L127" s="19">
        <f t="shared" ref="L127" si="49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0">SUM(G128:G136)</f>
        <v>0</v>
      </c>
      <c r="H137" s="19">
        <f t="shared" si="50"/>
        <v>0</v>
      </c>
      <c r="I137" s="19">
        <f t="shared" si="50"/>
        <v>0</v>
      </c>
      <c r="J137" s="19">
        <f t="shared" si="50"/>
        <v>0</v>
      </c>
      <c r="K137" s="25"/>
      <c r="L137" s="19">
        <f t="shared" ref="L137" si="51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590</v>
      </c>
      <c r="G138" s="32">
        <f t="shared" ref="G138" si="52">G127+G137</f>
        <v>18.899999999999999</v>
      </c>
      <c r="H138" s="32">
        <f t="shared" ref="H138" si="53">H127+H137</f>
        <v>18.7</v>
      </c>
      <c r="I138" s="32">
        <f t="shared" ref="I138" si="54">I127+I137</f>
        <v>83.4</v>
      </c>
      <c r="J138" s="32">
        <f t="shared" ref="J138:L138" si="55">J127+J137</f>
        <v>587</v>
      </c>
      <c r="K138" s="32"/>
      <c r="L138" s="32">
        <f t="shared" si="55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7" t="s">
        <v>26</v>
      </c>
      <c r="E139" s="42" t="s">
        <v>44</v>
      </c>
      <c r="F139" s="43">
        <v>60</v>
      </c>
      <c r="G139" s="43">
        <v>1.64</v>
      </c>
      <c r="H139" s="43">
        <v>7.1</v>
      </c>
      <c r="I139" s="43">
        <v>8.73</v>
      </c>
      <c r="J139" s="43">
        <v>80.28</v>
      </c>
      <c r="K139" s="44" t="s">
        <v>42</v>
      </c>
      <c r="L139" s="40"/>
    </row>
    <row r="140" spans="1:12" ht="15">
      <c r="A140" s="23"/>
      <c r="B140" s="15"/>
      <c r="C140" s="11"/>
      <c r="D140" s="5" t="s">
        <v>21</v>
      </c>
      <c r="E140" s="62" t="s">
        <v>74</v>
      </c>
      <c r="F140" s="40">
        <v>150</v>
      </c>
      <c r="G140" s="40">
        <v>6.53</v>
      </c>
      <c r="H140" s="40">
        <v>6.15</v>
      </c>
      <c r="I140" s="40">
        <v>13.2</v>
      </c>
      <c r="J140" s="40">
        <v>100.76</v>
      </c>
      <c r="K140" s="60" t="s">
        <v>71</v>
      </c>
      <c r="L140" s="43"/>
    </row>
    <row r="141" spans="1:12" ht="15">
      <c r="A141" s="23"/>
      <c r="B141" s="15"/>
      <c r="C141" s="11"/>
      <c r="D141" s="7" t="s">
        <v>29</v>
      </c>
      <c r="E141" s="42" t="s">
        <v>86</v>
      </c>
      <c r="F141" s="43">
        <v>150</v>
      </c>
      <c r="G141" s="43">
        <v>4.5199999999999996</v>
      </c>
      <c r="H141" s="43">
        <v>4.5199999999999996</v>
      </c>
      <c r="I141" s="43">
        <v>17.350000000000001</v>
      </c>
      <c r="J141" s="43">
        <v>168.45</v>
      </c>
      <c r="K141" s="44" t="s">
        <v>63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45</v>
      </c>
      <c r="F142" s="43">
        <v>200</v>
      </c>
      <c r="G142" s="43">
        <v>3.26</v>
      </c>
      <c r="H142" s="43">
        <v>1.25</v>
      </c>
      <c r="I142" s="43">
        <v>8.23</v>
      </c>
      <c r="J142" s="43">
        <v>106</v>
      </c>
      <c r="K142" s="44">
        <v>376</v>
      </c>
      <c r="L142" s="43"/>
    </row>
    <row r="143" spans="1:12" ht="15">
      <c r="A143" s="23"/>
      <c r="B143" s="15"/>
      <c r="C143" s="11"/>
      <c r="D143" s="7" t="s">
        <v>23</v>
      </c>
      <c r="E143" s="42" t="s">
        <v>41</v>
      </c>
      <c r="F143" s="43">
        <v>40</v>
      </c>
      <c r="G143" s="43">
        <v>3.24</v>
      </c>
      <c r="H143" s="43">
        <v>0.4</v>
      </c>
      <c r="I143" s="43">
        <v>19.52</v>
      </c>
      <c r="J143" s="43">
        <v>118.49</v>
      </c>
      <c r="K143" s="44" t="s">
        <v>42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v>19.2</v>
      </c>
      <c r="H146" s="19">
        <v>19.399999999999999</v>
      </c>
      <c r="I146" s="61" t="s">
        <v>83</v>
      </c>
      <c r="J146" s="61" t="s">
        <v>84</v>
      </c>
      <c r="K146" s="25"/>
      <c r="L146" s="19">
        <f t="shared" ref="L146" si="56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7">SUM(G147:G155)</f>
        <v>0</v>
      </c>
      <c r="H156" s="19">
        <f t="shared" si="57"/>
        <v>0</v>
      </c>
      <c r="I156" s="19">
        <f t="shared" si="57"/>
        <v>0</v>
      </c>
      <c r="J156" s="19">
        <f t="shared" si="57"/>
        <v>0</v>
      </c>
      <c r="K156" s="25"/>
      <c r="L156" s="19">
        <f t="shared" ref="L156" si="58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600</v>
      </c>
      <c r="G157" s="32">
        <f t="shared" ref="G157" si="59">G146+G156</f>
        <v>19.2</v>
      </c>
      <c r="H157" s="32">
        <f t="shared" ref="H157" si="60">H146+H156</f>
        <v>19.399999999999999</v>
      </c>
      <c r="I157" s="57" t="s">
        <v>83</v>
      </c>
      <c r="J157" s="57" t="s">
        <v>84</v>
      </c>
      <c r="K157" s="32"/>
      <c r="L157" s="32">
        <f t="shared" ref="L157" si="61">L146+L156</f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7" t="s">
        <v>26</v>
      </c>
      <c r="E158" s="55" t="s">
        <v>54</v>
      </c>
      <c r="F158" s="40">
        <v>60</v>
      </c>
      <c r="G158" s="40">
        <v>1.32</v>
      </c>
      <c r="H158" s="40">
        <v>1.62</v>
      </c>
      <c r="I158" s="40">
        <v>19.239999999999998</v>
      </c>
      <c r="J158" s="40">
        <v>163.62</v>
      </c>
      <c r="K158" s="41"/>
      <c r="L158" s="40"/>
    </row>
    <row r="159" spans="1:12" ht="15">
      <c r="A159" s="23"/>
      <c r="B159" s="15"/>
      <c r="C159" s="11"/>
      <c r="D159" s="5" t="s">
        <v>21</v>
      </c>
      <c r="E159" s="39" t="s">
        <v>58</v>
      </c>
      <c r="F159" s="40" t="s">
        <v>62</v>
      </c>
      <c r="G159" s="40">
        <v>7.92</v>
      </c>
      <c r="H159" s="40">
        <v>11.3</v>
      </c>
      <c r="I159" s="40">
        <v>31</v>
      </c>
      <c r="J159" s="40">
        <v>223.74</v>
      </c>
      <c r="K159" s="41">
        <v>175</v>
      </c>
      <c r="L159" s="43"/>
    </row>
    <row r="160" spans="1:12" ht="1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59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35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v>500</v>
      </c>
      <c r="G165" s="19">
        <v>16.399999999999999</v>
      </c>
      <c r="H165" s="61" t="s">
        <v>85</v>
      </c>
      <c r="I165" s="19">
        <v>83.4</v>
      </c>
      <c r="J165" s="19">
        <f t="shared" ref="J165" si="62">SUM(J158:J164)</f>
        <v>587</v>
      </c>
      <c r="K165" s="25"/>
      <c r="L165" s="19">
        <f t="shared" ref="L165" si="63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4">SUM(G166:G174)</f>
        <v>0</v>
      </c>
      <c r="H175" s="19">
        <f t="shared" si="64"/>
        <v>0</v>
      </c>
      <c r="I175" s="19">
        <f t="shared" si="64"/>
        <v>0</v>
      </c>
      <c r="J175" s="19">
        <f t="shared" si="64"/>
        <v>0</v>
      </c>
      <c r="K175" s="25"/>
      <c r="L175" s="19">
        <f t="shared" ref="L175" si="6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500</v>
      </c>
      <c r="G176" s="32">
        <f t="shared" ref="G176" si="66">G165+G175</f>
        <v>16.399999999999999</v>
      </c>
      <c r="H176" s="32">
        <f t="shared" ref="H176" si="67">H165+H175</f>
        <v>15.8</v>
      </c>
      <c r="I176" s="32">
        <f t="shared" ref="I176" si="68">I165+I175</f>
        <v>83.4</v>
      </c>
      <c r="J176" s="32">
        <f t="shared" ref="J176:L176" si="69">J165+J175</f>
        <v>587</v>
      </c>
      <c r="K176" s="32"/>
      <c r="L176" s="32">
        <f t="shared" si="69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63" t="s">
        <v>24</v>
      </c>
      <c r="E177" s="55" t="s">
        <v>48</v>
      </c>
      <c r="F177" s="43">
        <v>100</v>
      </c>
      <c r="G177" s="43">
        <v>0.4</v>
      </c>
      <c r="H177" s="43">
        <v>4.88</v>
      </c>
      <c r="I177" s="43">
        <v>9.8000000000000007</v>
      </c>
      <c r="J177" s="43">
        <v>47</v>
      </c>
      <c r="K177" s="44">
        <v>338</v>
      </c>
      <c r="L177" s="40"/>
    </row>
    <row r="178" spans="1:12" ht="15">
      <c r="A178" s="23"/>
      <c r="B178" s="15"/>
      <c r="C178" s="11"/>
      <c r="D178" s="5" t="s">
        <v>21</v>
      </c>
      <c r="E178" s="39" t="s">
        <v>64</v>
      </c>
      <c r="F178" s="40">
        <v>150</v>
      </c>
      <c r="G178" s="40">
        <v>4.83</v>
      </c>
      <c r="H178" s="40">
        <v>6.84</v>
      </c>
      <c r="I178" s="40">
        <v>16.73</v>
      </c>
      <c r="J178" s="40">
        <v>125.61</v>
      </c>
      <c r="K178" s="41">
        <v>268</v>
      </c>
      <c r="L178" s="43"/>
    </row>
    <row r="179" spans="1:12" ht="15">
      <c r="A179" s="23"/>
      <c r="B179" s="15"/>
      <c r="C179" s="11"/>
      <c r="D179" s="6" t="s">
        <v>29</v>
      </c>
      <c r="E179" s="42" t="s">
        <v>40</v>
      </c>
      <c r="F179" s="43">
        <v>150</v>
      </c>
      <c r="G179" s="43">
        <v>5.01</v>
      </c>
      <c r="H179" s="43">
        <v>6.09</v>
      </c>
      <c r="I179" s="43">
        <v>24.56</v>
      </c>
      <c r="J179" s="43">
        <v>110.75</v>
      </c>
      <c r="K179" s="59" t="s">
        <v>72</v>
      </c>
      <c r="L179" s="43"/>
    </row>
    <row r="180" spans="1:12" ht="15">
      <c r="A180" s="23"/>
      <c r="B180" s="15"/>
      <c r="C180" s="11"/>
      <c r="D180" s="7" t="s">
        <v>22</v>
      </c>
      <c r="E180" s="42" t="s">
        <v>45</v>
      </c>
      <c r="F180" s="43">
        <v>200</v>
      </c>
      <c r="G180" s="43">
        <v>3.26</v>
      </c>
      <c r="H180" s="43">
        <v>1.25</v>
      </c>
      <c r="I180" s="43">
        <v>8.23</v>
      </c>
      <c r="J180" s="43">
        <v>106</v>
      </c>
      <c r="K180" s="44">
        <v>376</v>
      </c>
      <c r="L180" s="43"/>
    </row>
    <row r="181" spans="1:12" ht="15">
      <c r="A181" s="23"/>
      <c r="B181" s="15"/>
      <c r="C181" s="11"/>
      <c r="D181" s="7" t="s">
        <v>23</v>
      </c>
      <c r="E181" s="42" t="s">
        <v>41</v>
      </c>
      <c r="F181" s="43">
        <v>30</v>
      </c>
      <c r="G181" s="43">
        <v>2.4300000000000002</v>
      </c>
      <c r="H181" s="43">
        <v>0.3</v>
      </c>
      <c r="I181" s="43">
        <v>14.64</v>
      </c>
      <c r="J181" s="43">
        <v>81.02</v>
      </c>
      <c r="K181" s="44" t="s">
        <v>42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v>630</v>
      </c>
      <c r="G184" s="19">
        <v>15.93</v>
      </c>
      <c r="H184" s="19">
        <f t="shared" ref="H184:J184" si="70">SUM(H177:H183)</f>
        <v>19.36</v>
      </c>
      <c r="I184" s="19">
        <f t="shared" si="70"/>
        <v>73.960000000000008</v>
      </c>
      <c r="J184" s="19">
        <f t="shared" si="70"/>
        <v>470.38</v>
      </c>
      <c r="K184" s="25"/>
      <c r="L184" s="19">
        <f t="shared" ref="L184" si="71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2">SUM(G185:G193)</f>
        <v>0</v>
      </c>
      <c r="H194" s="19">
        <f t="shared" si="72"/>
        <v>0</v>
      </c>
      <c r="I194" s="19">
        <f t="shared" si="72"/>
        <v>0</v>
      </c>
      <c r="J194" s="19">
        <f t="shared" si="72"/>
        <v>0</v>
      </c>
      <c r="K194" s="25"/>
      <c r="L194" s="19">
        <f t="shared" ref="L194" si="73">SUM(L185:L193)</f>
        <v>0</v>
      </c>
    </row>
    <row r="195" spans="1:12" ht="1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630</v>
      </c>
      <c r="G195" s="32">
        <f t="shared" ref="G195" si="74">G184+G194</f>
        <v>15.93</v>
      </c>
      <c r="H195" s="32">
        <f t="shared" ref="H195" si="75">H184+H194</f>
        <v>19.36</v>
      </c>
      <c r="I195" s="32">
        <f t="shared" ref="I195" si="76">I184+I194</f>
        <v>73.960000000000008</v>
      </c>
      <c r="J195" s="32">
        <f t="shared" ref="J195:L195" si="77">J184+J194</f>
        <v>470.38</v>
      </c>
      <c r="K195" s="32"/>
      <c r="L195" s="32">
        <f t="shared" si="77"/>
        <v>0</v>
      </c>
    </row>
    <row r="196" spans="1:1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559.5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18.173000000000002</v>
      </c>
      <c r="H196" s="34">
        <f t="shared" si="78"/>
        <v>18.059000000000005</v>
      </c>
      <c r="I196" s="34">
        <f t="shared" si="78"/>
        <v>77.197000000000003</v>
      </c>
      <c r="J196" s="34">
        <f t="shared" si="78"/>
        <v>568.81499999999994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2023-10-30T05:49:13Z</cp:lastPrinted>
  <dcterms:created xsi:type="dcterms:W3CDTF">2022-05-16T14:23:56Z</dcterms:created>
  <dcterms:modified xsi:type="dcterms:W3CDTF">2026-04-03T11:36:55Z</dcterms:modified>
</cp:coreProperties>
</file>